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9552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B9" i="1" l="1"/>
  <c r="B18" i="1"/>
  <c r="B19" i="1" s="1"/>
  <c r="B21" i="1" s="1"/>
  <c r="B16" i="1"/>
  <c r="B15" i="1"/>
  <c r="B12" i="1"/>
  <c r="B10" i="1"/>
  <c r="B5" i="1"/>
  <c r="B6" i="1" s="1"/>
  <c r="B4" i="1"/>
  <c r="B3" i="1"/>
  <c r="B22" i="1" l="1"/>
  <c r="B23" i="1" s="1"/>
</calcChain>
</file>

<file path=xl/sharedStrings.xml><?xml version="1.0" encoding="utf-8"?>
<sst xmlns="http://schemas.openxmlformats.org/spreadsheetml/2006/main" count="20" uniqueCount="20">
  <si>
    <t>שווי הנכס הנרכש ע"י דויד</t>
  </si>
  <si>
    <t>הפחתה של השמאי</t>
  </si>
  <si>
    <t>מימון בנקאי לדירה יחידה</t>
  </si>
  <si>
    <t>ההון העצמי לרכישת הדירה</t>
  </si>
  <si>
    <t>ההפרש בין השמאי למחיר הקנייה</t>
  </si>
  <si>
    <t>הערות</t>
  </si>
  <si>
    <t>סך ההון העצמי בעסקה</t>
  </si>
  <si>
    <t>תשואה שנתית על עלות העסקה</t>
  </si>
  <si>
    <t>סך עלויות נלוות</t>
  </si>
  <si>
    <t>תזרים</t>
  </si>
  <si>
    <t>החזר חודשי של המשכנתא</t>
  </si>
  <si>
    <t>החזר ההשקעה בשנים</t>
  </si>
  <si>
    <t>עליית ערך של הנכס ב-24 חודשים</t>
  </si>
  <si>
    <t>שווי הנכס נכון להיום</t>
  </si>
  <si>
    <t>עלויות במכירה</t>
  </si>
  <si>
    <t>סך הרווח</t>
  </si>
  <si>
    <t>סך עלות הנכס</t>
  </si>
  <si>
    <t>הון עצמי סך הכל לרכישת הדירה</t>
  </si>
  <si>
    <t>תשואה על ההון העצמי לכל התקופה</t>
  </si>
  <si>
    <t>תשואה שנתית על ההון העצמי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</si>
</sst>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0" xfId="0" applyNumberFormat="1" applyBorder="1"/>
    <xf numFmtId="9" fontId="0" fillId="0" borderId="0" xfId="0" applyNumberFormat="1" applyBorder="1"/>
    <xf numFmtId="0" fontId="0" fillId="0" borderId="5" xfId="0" applyBorder="1"/>
    <xf numFmtId="0" fontId="0" fillId="0" borderId="6" xfId="0" applyBorder="1"/>
    <xf numFmtId="3" fontId="2" fillId="0" borderId="7" xfId="0" applyNumberFormat="1" applyFont="1" applyBorder="1"/>
    <xf numFmtId="0" fontId="0" fillId="0" borderId="7" xfId="0" applyBorder="1"/>
    <xf numFmtId="0" fontId="0" fillId="0" borderId="8" xfId="0" applyBorder="1"/>
    <xf numFmtId="3" fontId="0" fillId="0" borderId="3" xfId="0" applyNumberFormat="1" applyBorder="1"/>
    <xf numFmtId="3" fontId="2" fillId="0" borderId="5" xfId="0" applyNumberFormat="1" applyFont="1" applyBorder="1"/>
    <xf numFmtId="3" fontId="0" fillId="0" borderId="8" xfId="0" applyNumberFormat="1" applyBorder="1"/>
    <xf numFmtId="0" fontId="0" fillId="0" borderId="9" xfId="0" applyBorder="1"/>
    <xf numFmtId="9" fontId="0" fillId="0" borderId="10" xfId="1" applyFont="1" applyBorder="1"/>
    <xf numFmtId="0" fontId="0" fillId="0" borderId="10" xfId="0" applyBorder="1"/>
    <xf numFmtId="0" fontId="0" fillId="0" borderId="11" xfId="0" applyBorder="1"/>
    <xf numFmtId="3" fontId="0" fillId="0" borderId="5" xfId="0" applyNumberFormat="1" applyBorder="1"/>
    <xf numFmtId="9" fontId="0" fillId="0" borderId="5" xfId="1" applyFont="1" applyBorder="1"/>
    <xf numFmtId="9" fontId="0" fillId="0" borderId="8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rightToLeft="1" tabSelected="1" zoomScale="120" zoomScaleNormal="120" workbookViewId="0">
      <selection activeCell="F14" sqref="F14"/>
    </sheetView>
  </sheetViews>
  <sheetFormatPr defaultRowHeight="14.4" x14ac:dyDescent="0.3"/>
  <cols>
    <col min="1" max="1" width="28" bestFit="1" customWidth="1"/>
    <col min="2" max="2" width="20.88671875" bestFit="1" customWidth="1"/>
    <col min="4" max="4" width="25.5546875" bestFit="1" customWidth="1"/>
  </cols>
  <sheetData>
    <row r="1" spans="1:4" ht="15" thickBot="1" x14ac:dyDescent="0.35">
      <c r="D1" t="s">
        <v>5</v>
      </c>
    </row>
    <row r="2" spans="1:4" x14ac:dyDescent="0.3">
      <c r="A2" s="2" t="s">
        <v>0</v>
      </c>
      <c r="B2" s="3">
        <v>1300000</v>
      </c>
      <c r="C2" s="4"/>
      <c r="D2" s="5"/>
    </row>
    <row r="3" spans="1:4" x14ac:dyDescent="0.3">
      <c r="A3" s="6" t="s">
        <v>1</v>
      </c>
      <c r="B3" s="7">
        <f>B2*C3</f>
        <v>1235000</v>
      </c>
      <c r="C3" s="8">
        <v>0.95</v>
      </c>
      <c r="D3" s="9"/>
    </row>
    <row r="4" spans="1:4" x14ac:dyDescent="0.3">
      <c r="A4" s="6" t="s">
        <v>2</v>
      </c>
      <c r="B4" s="7">
        <f>B3*C4</f>
        <v>926250</v>
      </c>
      <c r="C4" s="8">
        <v>0.75</v>
      </c>
      <c r="D4" s="9"/>
    </row>
    <row r="5" spans="1:4" x14ac:dyDescent="0.3">
      <c r="A5" s="6" t="s">
        <v>3</v>
      </c>
      <c r="B5" s="7">
        <f>C5*B3</f>
        <v>308750</v>
      </c>
      <c r="C5" s="8">
        <v>0.25</v>
      </c>
      <c r="D5" s="9"/>
    </row>
    <row r="6" spans="1:4" ht="15" thickBot="1" x14ac:dyDescent="0.35">
      <c r="A6" s="10" t="s">
        <v>17</v>
      </c>
      <c r="B6" s="11">
        <f>B5+(B2-B3)</f>
        <v>373750</v>
      </c>
      <c r="C6" s="12"/>
      <c r="D6" s="13" t="s">
        <v>4</v>
      </c>
    </row>
    <row r="7" spans="1:4" ht="15" thickBot="1" x14ac:dyDescent="0.35">
      <c r="B7" s="1"/>
    </row>
    <row r="8" spans="1:4" x14ac:dyDescent="0.3">
      <c r="A8" s="2" t="s">
        <v>8</v>
      </c>
      <c r="B8" s="14">
        <v>57025</v>
      </c>
    </row>
    <row r="9" spans="1:4" x14ac:dyDescent="0.3">
      <c r="A9" s="6" t="s">
        <v>16</v>
      </c>
      <c r="B9" s="15">
        <f>B8+B2</f>
        <v>1357025</v>
      </c>
    </row>
    <row r="10" spans="1:4" ht="15" thickBot="1" x14ac:dyDescent="0.35">
      <c r="A10" s="10" t="s">
        <v>6</v>
      </c>
      <c r="B10" s="16">
        <f>57025+373750</f>
        <v>430775</v>
      </c>
    </row>
    <row r="11" spans="1:4" ht="15" thickBot="1" x14ac:dyDescent="0.35"/>
    <row r="12" spans="1:4" ht="15" thickBot="1" x14ac:dyDescent="0.35">
      <c r="A12" s="17" t="s">
        <v>7</v>
      </c>
      <c r="B12" s="18">
        <f>C12*D12/(B8+B2)</f>
        <v>3.0802674969142057E-2</v>
      </c>
      <c r="C12" s="19">
        <v>3800</v>
      </c>
      <c r="D12" s="20">
        <v>11</v>
      </c>
    </row>
    <row r="13" spans="1:4" ht="15" thickBot="1" x14ac:dyDescent="0.35"/>
    <row r="14" spans="1:4" x14ac:dyDescent="0.3">
      <c r="A14" s="2" t="s">
        <v>10</v>
      </c>
      <c r="B14" s="14">
        <v>4159</v>
      </c>
    </row>
    <row r="15" spans="1:4" x14ac:dyDescent="0.3">
      <c r="A15" s="6" t="s">
        <v>9</v>
      </c>
      <c r="B15" s="21">
        <f>C12-B14</f>
        <v>-359</v>
      </c>
    </row>
    <row r="16" spans="1:4" ht="15" thickBot="1" x14ac:dyDescent="0.35">
      <c r="A16" s="10" t="s">
        <v>11</v>
      </c>
      <c r="B16" s="16">
        <f>(B2+B8)/(C12*D12)</f>
        <v>32.46471291866029</v>
      </c>
    </row>
    <row r="17" spans="1:2" ht="15" thickBot="1" x14ac:dyDescent="0.35">
      <c r="B17" s="1"/>
    </row>
    <row r="18" spans="1:2" x14ac:dyDescent="0.3">
      <c r="A18" s="2" t="s">
        <v>12</v>
      </c>
      <c r="B18" s="14">
        <f>B2*20%</f>
        <v>260000</v>
      </c>
    </row>
    <row r="19" spans="1:2" x14ac:dyDescent="0.3">
      <c r="A19" s="6" t="s">
        <v>13</v>
      </c>
      <c r="B19" s="21">
        <f>B18+B2</f>
        <v>1560000</v>
      </c>
    </row>
    <row r="20" spans="1:2" x14ac:dyDescent="0.3">
      <c r="A20" s="6" t="s">
        <v>14</v>
      </c>
      <c r="B20" s="21">
        <v>60000</v>
      </c>
    </row>
    <row r="21" spans="1:2" x14ac:dyDescent="0.3">
      <c r="A21" s="6" t="s">
        <v>15</v>
      </c>
      <c r="B21" s="21">
        <f>B19-B20-B9</f>
        <v>142975</v>
      </c>
    </row>
    <row r="22" spans="1:2" x14ac:dyDescent="0.3">
      <c r="A22" s="6" t="s">
        <v>18</v>
      </c>
      <c r="B22" s="22">
        <f>B21/B6</f>
        <v>0.38254180602006688</v>
      </c>
    </row>
    <row r="23" spans="1:2" ht="15" thickBot="1" x14ac:dyDescent="0.35">
      <c r="A23" s="10" t="s">
        <v>19</v>
      </c>
      <c r="B23" s="23">
        <f>B22/2</f>
        <v>0.19127090301003344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2019-02-11T10:09:59Z</dcterms:created>
  <dcterms:modified xsi:type="dcterms:W3CDTF">2019-02-19T14:49:21Z</dcterms:modified>
</cp:coreProperties>
</file>